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идатки загальний" sheetId="1" r:id="rId1"/>
  </sheets>
  <definedNames>
    <definedName name="_xlnm.Print_Titles" localSheetId="0">'Видатки загальний'!$5:$5</definedName>
  </definedNames>
  <calcPr fullCalcOnLoad="1"/>
</workbook>
</file>

<file path=xl/sharedStrings.xml><?xml version="1.0" encoding="utf-8"?>
<sst xmlns="http://schemas.openxmlformats.org/spreadsheetml/2006/main" count="70" uniqueCount="68">
  <si>
    <t>Загальний фонд</t>
  </si>
  <si>
    <t>Код</t>
  </si>
  <si>
    <t>Найменування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</si>
  <si>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</si>
  <si>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</si>
  <si>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</si>
  <si>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</si>
  <si>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</si>
  <si>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</si>
  <si>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</si>
  <si>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</si>
  <si>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</si>
  <si>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</si>
  <si>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</si>
  <si>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</si>
  <si>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</si>
  <si>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</si>
  <si>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</si>
  <si>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</si>
  <si>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</si>
  <si>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</si>
  <si>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</si>
  <si>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</si>
  <si>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9000</t>
  </si>
  <si>
    <t>Міжбюджетні трансферти</t>
  </si>
  <si>
    <t>ВСЬОГО:</t>
  </si>
  <si>
    <t>Залишки асигнувань до кінця року</t>
  </si>
  <si>
    <t>% виконання до плану року</t>
  </si>
  <si>
    <t>тис.грн.</t>
  </si>
  <si>
    <t>Уточнений річний план</t>
  </si>
  <si>
    <t>Інші субвенції з місцевого бюджету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</si>
  <si>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</si>
  <si>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</si>
  <si>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</si>
  <si>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</si>
  <si>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</si>
  <si>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</si>
  <si>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</si>
  <si>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</si>
  <si>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</si>
  <si>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</si>
  <si>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</si>
  <si>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</si>
  <si>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</si>
  <si>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Надання спеціальної освіти мистецькими школами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</si>
  <si>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</si>
  <si>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</si>
  <si>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Інші програми та заходи у сфері охорони здоров’я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</si>
  <si>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</si>
  <si>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Утримання та забезпечення діяльності центрів соціальних служб </t>
  </si>
  <si>
    <t>Інші заходи та заклади молодіжної політики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</si>
  <si>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</si>
  <si>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</si>
  <si>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</si>
  <si>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</si>
  <si>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</si>
  <si>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</si>
  <si>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</si>
  <si>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</si>
  <si>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Утримання та фінансова підтримка спортивних споруд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</si>
  <si>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</si>
  <si>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</si>
  <si>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Інші заходи, пов'язані з економічною діяльністю</t>
  </si>
  <si>
    <t>Забезпечення діяльності місцевої пожежної охорони</t>
  </si>
  <si>
    <t>Розроблення схем планування та забудови територій (містобудівної документації)</t>
  </si>
  <si>
    <t>Інші заходи громадського порядку та безпеки</t>
  </si>
  <si>
    <t xml:space="preserve">Аналіз фінансування видатків по  Саф'янівській сільській раді станом на 01.05.2021р. </t>
  </si>
  <si>
    <t>Касові видатки (за січень-квітень 2021 року)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</si>
</sst>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\ %"/>
    <numFmt numFmtId="183" formatCode="#,##0.0"/>
    <numFmt numFmtId="184" formatCode="0.0"/>
    <numFmt numFmtId="185" formatCode="0.0%"/>
    <numFmt numFmtId="186" formatCode="0.000000"/>
    <numFmt numFmtId="187" formatCode="0.00000"/>
    <numFmt numFmtId="188" formatCode="0.0000"/>
    <numFmt numFmtId="189" formatCode="0.000"/>
    <numFmt numFmtId="190" formatCode="#0.0"/>
  </numFmts>
  <fonts count="47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182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0" fontId="12" fillId="0" borderId="11" xfId="0" applyNumberFormat="1" applyFont="1" applyBorder="1" applyAlignment="1" applyProtection="1">
      <alignment horizontal="center" vertical="center" wrapText="1"/>
      <protection/>
    </xf>
    <xf numFmtId="190" fontId="7" fillId="0" borderId="11" xfId="0" applyNumberFormat="1" applyFont="1" applyFill="1" applyBorder="1" applyAlignment="1" applyProtection="1">
      <alignment horizontal="center" vertical="center" wrapText="1"/>
      <protection/>
    </xf>
    <xf numFmtId="183" fontId="12" fillId="0" borderId="11" xfId="0" applyNumberFormat="1" applyFont="1" applyFill="1" applyBorder="1" applyAlignment="1" applyProtection="1">
      <alignment horizontal="center" vertical="center" wrapText="1"/>
      <protection/>
    </xf>
    <xf numFmtId="183" fontId="12" fillId="0" borderId="11" xfId="0" applyNumberFormat="1" applyFont="1" applyBorder="1" applyAlignment="1" applyProtection="1">
      <alignment horizontal="center" vertical="center" wrapText="1"/>
      <protection/>
    </xf>
    <xf numFmtId="182" fontId="12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B25">
      <selection activeCell="D12" sqref="D12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35.28125" style="0" customWidth="1"/>
    <col min="4" max="4" width="15.421875" style="0" customWidth="1"/>
    <col min="5" max="5" width="16.57421875" style="0" customWidth="1"/>
    <col min="6" max="6" width="15.28125" style="0" customWidth="1"/>
    <col min="7" max="7" width="11.140625" style="0" customWidth="1"/>
    <col min="8" max="9" width="8.8515625" style="0" hidden="1" customWidth="1"/>
    <col min="11" max="11" width="12.57421875" style="0" bestFit="1" customWidth="1"/>
    <col min="12" max="12" width="12.140625" style="0" bestFit="1" customWidth="1"/>
  </cols>
  <sheetData>
    <row r="1" spans="1:8" ht="9.75" customHeight="1">
      <c r="A1" s="1"/>
      <c r="B1" s="21"/>
      <c r="C1" s="21"/>
      <c r="D1" s="1"/>
      <c r="E1" s="1"/>
      <c r="F1" s="1"/>
      <c r="G1" s="1"/>
      <c r="H1" s="1"/>
    </row>
    <row r="2" spans="1:8" ht="37.5" customHeight="1">
      <c r="A2" s="1"/>
      <c r="B2" s="22" t="s">
        <v>66</v>
      </c>
      <c r="C2" s="22"/>
      <c r="D2" s="22"/>
      <c r="E2" s="22"/>
      <c r="F2" s="22"/>
      <c r="G2" s="22"/>
      <c r="H2" s="1"/>
    </row>
    <row r="3" spans="1:8" ht="15" customHeight="1">
      <c r="A3" s="1"/>
      <c r="B3" s="23" t="s">
        <v>0</v>
      </c>
      <c r="C3" s="23"/>
      <c r="D3" s="23"/>
      <c r="E3" s="23"/>
      <c r="F3" s="23"/>
      <c r="G3" s="23"/>
      <c r="H3" s="1"/>
    </row>
    <row r="4" spans="1:8" ht="12" customHeight="1">
      <c r="A4" s="1"/>
      <c r="B4" s="21"/>
      <c r="C4" s="21"/>
      <c r="D4" s="1"/>
      <c r="E4" s="1"/>
      <c r="F4" s="1"/>
      <c r="G4" s="8" t="s">
        <v>28</v>
      </c>
      <c r="H4" s="1"/>
    </row>
    <row r="5" spans="1:8" ht="78.75" customHeight="1">
      <c r="A5" s="1"/>
      <c r="B5" s="5" t="s">
        <v>1</v>
      </c>
      <c r="C5" s="5" t="s">
        <v>2</v>
      </c>
      <c r="D5" s="2" t="s">
        <v>29</v>
      </c>
      <c r="E5" s="2" t="s">
        <v>67</v>
      </c>
      <c r="F5" s="5" t="s">
        <v>26</v>
      </c>
      <c r="G5" s="5" t="s">
        <v>27</v>
      </c>
      <c r="H5" s="1"/>
    </row>
    <row r="6" spans="1:12" ht="26.25" customHeight="1">
      <c r="A6" s="1"/>
      <c r="B6" s="9" t="s">
        <v>3</v>
      </c>
      <c r="C6" s="9" t="s">
        <v>4</v>
      </c>
      <c r="D6" s="6">
        <f>D7</f>
        <v>35324.9</v>
      </c>
      <c r="E6" s="6">
        <f>E7</f>
        <v>10393</v>
      </c>
      <c r="F6" s="7">
        <f>E6-D6</f>
        <v>-24931.9</v>
      </c>
      <c r="G6" s="11">
        <f>E6/D6</f>
        <v>0.29421173166803016</v>
      </c>
      <c r="H6" s="1"/>
      <c r="K6" s="4"/>
      <c r="L6" s="4"/>
    </row>
    <row r="7" spans="1:12" ht="32.25" customHeight="1">
      <c r="A7" s="1"/>
      <c r="B7" s="19" t="s">
        <v>31</v>
      </c>
      <c r="C7" s="10" t="s">
        <v>32</v>
      </c>
      <c r="D7" s="16">
        <v>35324.9</v>
      </c>
      <c r="E7" s="16">
        <v>10393</v>
      </c>
      <c r="F7" s="17">
        <f>E7-D7</f>
        <v>-24931.9</v>
      </c>
      <c r="G7" s="18">
        <f aca="true" t="shared" si="0" ref="G7:G54">E7/D7</f>
        <v>0.29421173166803016</v>
      </c>
      <c r="H7" s="1"/>
      <c r="K7" s="4"/>
      <c r="L7" s="4"/>
    </row>
    <row r="8" spans="1:12" ht="24.75" customHeight="1">
      <c r="A8" s="1"/>
      <c r="B8" s="9" t="s">
        <v>5</v>
      </c>
      <c r="C8" s="9" t="s">
        <v>6</v>
      </c>
      <c r="D8" s="6">
        <f>SUM(D9:D22)</f>
        <v>235567.52300000002</v>
      </c>
      <c r="E8" s="6">
        <f>SUM(E9:E22)</f>
        <v>63333.100000000006</v>
      </c>
      <c r="F8" s="7">
        <f aca="true" t="shared" si="1" ref="F8:F53">E8-D8</f>
        <v>-172234.423</v>
      </c>
      <c r="G8" s="11">
        <f t="shared" si="0"/>
        <v>0.26885327482090987</v>
      </c>
      <c r="H8" s="1"/>
      <c r="K8" s="4"/>
      <c r="L8" s="4"/>
    </row>
    <row r="9" spans="1:12" ht="24.75" customHeight="1">
      <c r="A9" s="1"/>
      <c r="B9" s="10">
        <v>1010</v>
      </c>
      <c r="C9" s="10" t="s">
        <v>33</v>
      </c>
      <c r="D9" s="14">
        <v>43143.1</v>
      </c>
      <c r="E9" s="14">
        <v>10033.2</v>
      </c>
      <c r="F9" s="17">
        <f t="shared" si="1"/>
        <v>-33109.899999999994</v>
      </c>
      <c r="G9" s="18">
        <f t="shared" si="0"/>
        <v>0.2325563068022465</v>
      </c>
      <c r="H9" s="1"/>
      <c r="K9" s="4"/>
      <c r="L9" s="4"/>
    </row>
    <row r="10" spans="1:12" ht="45" customHeight="1">
      <c r="A10" s="1"/>
      <c r="B10" s="10">
        <v>1021</v>
      </c>
      <c r="C10" s="10" t="s">
        <v>34</v>
      </c>
      <c r="D10" s="14">
        <v>39677.4</v>
      </c>
      <c r="E10" s="14">
        <v>13526.2</v>
      </c>
      <c r="F10" s="17">
        <f t="shared" si="1"/>
        <v>-26151.2</v>
      </c>
      <c r="G10" s="18">
        <f t="shared" si="0"/>
        <v>0.34090439393710276</v>
      </c>
      <c r="H10" s="1"/>
      <c r="K10" s="4"/>
      <c r="L10" s="4"/>
    </row>
    <row r="11" spans="1:12" ht="45.75" customHeight="1">
      <c r="A11" s="1"/>
      <c r="B11" s="10">
        <v>1031</v>
      </c>
      <c r="C11" s="10" t="s">
        <v>34</v>
      </c>
      <c r="D11" s="14">
        <v>128595.9</v>
      </c>
      <c r="E11" s="14">
        <v>34826.7</v>
      </c>
      <c r="F11" s="17">
        <f t="shared" si="1"/>
        <v>-93769.2</v>
      </c>
      <c r="G11" s="18">
        <f t="shared" si="0"/>
        <v>0.2708227867295925</v>
      </c>
      <c r="H11" s="1"/>
      <c r="K11" s="4"/>
      <c r="L11" s="4"/>
    </row>
    <row r="12" spans="1:12" ht="49.5" customHeight="1">
      <c r="A12" s="1"/>
      <c r="B12" s="10">
        <v>1061</v>
      </c>
      <c r="C12" s="10" t="s">
        <v>34</v>
      </c>
      <c r="D12" s="14">
        <v>5152.1</v>
      </c>
      <c r="E12" s="14">
        <v>182.2</v>
      </c>
      <c r="F12" s="17">
        <f t="shared" si="1"/>
        <v>-4969.900000000001</v>
      </c>
      <c r="G12" s="18">
        <f t="shared" si="0"/>
        <v>0.035364220414976416</v>
      </c>
      <c r="H12" s="1"/>
      <c r="K12" s="4"/>
      <c r="L12" s="4"/>
    </row>
    <row r="13" spans="1:12" ht="61.5" customHeight="1">
      <c r="A13" s="1"/>
      <c r="B13" s="10">
        <v>1070</v>
      </c>
      <c r="C13" s="10" t="s">
        <v>35</v>
      </c>
      <c r="D13" s="14">
        <v>1672</v>
      </c>
      <c r="E13" s="14">
        <v>448.4</v>
      </c>
      <c r="F13" s="17">
        <f t="shared" si="1"/>
        <v>-1223.6</v>
      </c>
      <c r="G13" s="18">
        <f t="shared" si="0"/>
        <v>0.2681818181818182</v>
      </c>
      <c r="H13" s="1"/>
      <c r="K13" s="4"/>
      <c r="L13" s="4"/>
    </row>
    <row r="14" spans="1:12" ht="29.25" customHeight="1">
      <c r="A14" s="1"/>
      <c r="B14" s="10">
        <v>1130</v>
      </c>
      <c r="C14" s="10" t="s">
        <v>36</v>
      </c>
      <c r="D14" s="14">
        <v>188.723</v>
      </c>
      <c r="E14" s="14">
        <v>177.8</v>
      </c>
      <c r="F14" s="17">
        <f t="shared" si="1"/>
        <v>-10.923000000000002</v>
      </c>
      <c r="G14" s="18">
        <f t="shared" si="0"/>
        <v>0.9421215220190438</v>
      </c>
      <c r="H14" s="1"/>
      <c r="K14" s="4"/>
      <c r="L14" s="4"/>
    </row>
    <row r="15" spans="1:12" ht="33" customHeight="1">
      <c r="A15" s="1"/>
      <c r="B15" s="10">
        <v>1141</v>
      </c>
      <c r="C15" s="10" t="s">
        <v>37</v>
      </c>
      <c r="D15" s="14">
        <v>7152.7</v>
      </c>
      <c r="E15" s="14">
        <v>2237.8</v>
      </c>
      <c r="F15" s="17">
        <f t="shared" si="1"/>
        <v>-4914.9</v>
      </c>
      <c r="G15" s="18">
        <f t="shared" si="0"/>
        <v>0.31286087771051496</v>
      </c>
      <c r="H15" s="1"/>
      <c r="K15" s="4"/>
      <c r="L15" s="4"/>
    </row>
    <row r="16" spans="1:12" ht="46.5" customHeight="1">
      <c r="A16" s="1"/>
      <c r="B16" s="10">
        <v>1151</v>
      </c>
      <c r="C16" s="10" t="s">
        <v>38</v>
      </c>
      <c r="D16" s="14">
        <v>240</v>
      </c>
      <c r="E16" s="14">
        <v>11.2</v>
      </c>
      <c r="F16" s="17">
        <f t="shared" si="1"/>
        <v>-228.8</v>
      </c>
      <c r="G16" s="18">
        <f t="shared" si="0"/>
        <v>0.04666666666666666</v>
      </c>
      <c r="H16" s="1"/>
      <c r="K16" s="4"/>
      <c r="L16" s="4"/>
    </row>
    <row r="17" spans="1:12" ht="47.25" customHeight="1">
      <c r="A17" s="1"/>
      <c r="B17" s="10">
        <v>1152</v>
      </c>
      <c r="C17" s="10" t="s">
        <v>39</v>
      </c>
      <c r="D17" s="14">
        <v>2016</v>
      </c>
      <c r="E17" s="14">
        <v>257.8</v>
      </c>
      <c r="F17" s="17">
        <f t="shared" si="1"/>
        <v>-1758.2</v>
      </c>
      <c r="G17" s="18">
        <f t="shared" si="0"/>
        <v>0.12787698412698414</v>
      </c>
      <c r="H17" s="1"/>
      <c r="K17" s="4"/>
      <c r="L17" s="4"/>
    </row>
    <row r="18" spans="1:12" ht="138.75" customHeight="1">
      <c r="A18" s="1"/>
      <c r="B18" s="10">
        <v>1154</v>
      </c>
      <c r="C18" s="10" t="s">
        <v>40</v>
      </c>
      <c r="D18" s="14">
        <v>640.6</v>
      </c>
      <c r="E18" s="14">
        <v>0</v>
      </c>
      <c r="F18" s="17">
        <f t="shared" si="1"/>
        <v>-640.6</v>
      </c>
      <c r="G18" s="18">
        <f t="shared" si="0"/>
        <v>0</v>
      </c>
      <c r="H18" s="1"/>
      <c r="K18" s="4"/>
      <c r="L18" s="4"/>
    </row>
    <row r="19" spans="1:12" ht="52.5" customHeight="1">
      <c r="A19" s="1"/>
      <c r="B19" s="10">
        <v>1160</v>
      </c>
      <c r="C19" s="10" t="s">
        <v>41</v>
      </c>
      <c r="D19" s="14">
        <v>1209.2</v>
      </c>
      <c r="E19" s="14">
        <v>245.6</v>
      </c>
      <c r="F19" s="17">
        <f t="shared" si="1"/>
        <v>-963.6</v>
      </c>
      <c r="G19" s="18">
        <f t="shared" si="0"/>
        <v>0.2031094938802514</v>
      </c>
      <c r="H19" s="1"/>
      <c r="K19" s="4"/>
      <c r="L19" s="4"/>
    </row>
    <row r="20" spans="1:12" ht="78.75" customHeight="1">
      <c r="A20" s="1"/>
      <c r="B20" s="10">
        <v>1200</v>
      </c>
      <c r="C20" s="10" t="s">
        <v>42</v>
      </c>
      <c r="D20" s="14">
        <v>675.4</v>
      </c>
      <c r="E20" s="14">
        <v>140.3</v>
      </c>
      <c r="F20" s="17">
        <f t="shared" si="1"/>
        <v>-535.0999999999999</v>
      </c>
      <c r="G20" s="18">
        <f t="shared" si="0"/>
        <v>0.2077287533313592</v>
      </c>
      <c r="H20" s="1"/>
      <c r="K20" s="4"/>
      <c r="L20" s="4"/>
    </row>
    <row r="21" spans="1:12" ht="60.75" customHeight="1">
      <c r="A21" s="1"/>
      <c r="B21" s="10">
        <v>1210</v>
      </c>
      <c r="C21" s="10" t="s">
        <v>43</v>
      </c>
      <c r="D21" s="14">
        <v>1099.4</v>
      </c>
      <c r="E21" s="14">
        <v>0</v>
      </c>
      <c r="F21" s="17">
        <f t="shared" si="1"/>
        <v>-1099.4</v>
      </c>
      <c r="G21" s="18">
        <f t="shared" si="0"/>
        <v>0</v>
      </c>
      <c r="H21" s="1"/>
      <c r="K21" s="4"/>
      <c r="L21" s="4"/>
    </row>
    <row r="22" spans="1:12" ht="31.5" customHeight="1">
      <c r="A22" s="1"/>
      <c r="B22" s="10">
        <v>1080</v>
      </c>
      <c r="C22" s="10" t="s">
        <v>44</v>
      </c>
      <c r="D22" s="14">
        <v>4105</v>
      </c>
      <c r="E22" s="14">
        <v>1245.9</v>
      </c>
      <c r="F22" s="17">
        <f t="shared" si="1"/>
        <v>-2859.1</v>
      </c>
      <c r="G22" s="18">
        <f t="shared" si="0"/>
        <v>0.30350791717417785</v>
      </c>
      <c r="H22" s="1"/>
      <c r="K22" s="4"/>
      <c r="L22" s="4"/>
    </row>
    <row r="23" spans="1:8" ht="34.5" customHeight="1">
      <c r="A23" s="1"/>
      <c r="B23" s="9" t="s">
        <v>7</v>
      </c>
      <c r="C23" s="9" t="s">
        <v>8</v>
      </c>
      <c r="D23" s="6">
        <f>SUM(D24:D26)</f>
        <v>10701.199999999999</v>
      </c>
      <c r="E23" s="6">
        <f>SUM(E24:E26)</f>
        <v>1786.5</v>
      </c>
      <c r="F23" s="7">
        <f t="shared" si="1"/>
        <v>-8914.699999999999</v>
      </c>
      <c r="G23" s="11">
        <f t="shared" si="0"/>
        <v>0.166943894142713</v>
      </c>
      <c r="H23" s="1"/>
    </row>
    <row r="24" spans="1:8" ht="34.5" customHeight="1">
      <c r="A24" s="1"/>
      <c r="B24" s="10">
        <v>2010</v>
      </c>
      <c r="C24" s="10" t="s">
        <v>45</v>
      </c>
      <c r="D24" s="14">
        <v>9878.3</v>
      </c>
      <c r="E24" s="14">
        <v>1786.5</v>
      </c>
      <c r="F24" s="17">
        <f t="shared" si="1"/>
        <v>-8091.799999999999</v>
      </c>
      <c r="G24" s="18">
        <f t="shared" si="0"/>
        <v>0.1808509561361773</v>
      </c>
      <c r="H24" s="1"/>
    </row>
    <row r="25" spans="1:8" ht="42" customHeight="1">
      <c r="A25" s="1"/>
      <c r="B25" s="10">
        <v>2144</v>
      </c>
      <c r="C25" s="10" t="s">
        <v>46</v>
      </c>
      <c r="D25" s="14">
        <v>805</v>
      </c>
      <c r="E25" s="14">
        <v>0</v>
      </c>
      <c r="F25" s="17">
        <f t="shared" si="1"/>
        <v>-805</v>
      </c>
      <c r="G25" s="18">
        <f t="shared" si="0"/>
        <v>0</v>
      </c>
      <c r="H25" s="1"/>
    </row>
    <row r="26" spans="1:8" ht="34.5" customHeight="1">
      <c r="A26" s="1"/>
      <c r="B26" s="10">
        <v>2152</v>
      </c>
      <c r="C26" s="10" t="s">
        <v>47</v>
      </c>
      <c r="D26" s="14">
        <v>17.9</v>
      </c>
      <c r="E26" s="14">
        <v>0</v>
      </c>
      <c r="F26" s="17">
        <f t="shared" si="1"/>
        <v>-17.9</v>
      </c>
      <c r="G26" s="18">
        <f t="shared" si="0"/>
        <v>0</v>
      </c>
      <c r="H26" s="1"/>
    </row>
    <row r="27" spans="1:8" ht="35.25" customHeight="1">
      <c r="A27" s="1"/>
      <c r="B27" s="9" t="s">
        <v>9</v>
      </c>
      <c r="C27" s="9" t="s">
        <v>10</v>
      </c>
      <c r="D27" s="6">
        <f>SUM(D28:D33)</f>
        <v>6511.8</v>
      </c>
      <c r="E27" s="6">
        <f>SUM(E28:E33)</f>
        <v>1216.9999999999998</v>
      </c>
      <c r="F27" s="7">
        <f t="shared" si="1"/>
        <v>-5294.8</v>
      </c>
      <c r="G27" s="11">
        <f t="shared" si="0"/>
        <v>0.18689148929635427</v>
      </c>
      <c r="H27" s="1"/>
    </row>
    <row r="28" spans="1:8" ht="93.75" customHeight="1">
      <c r="A28" s="1"/>
      <c r="B28" s="10">
        <v>3104</v>
      </c>
      <c r="C28" s="10" t="s">
        <v>48</v>
      </c>
      <c r="D28" s="14">
        <v>1405</v>
      </c>
      <c r="E28" s="14">
        <v>463.7</v>
      </c>
      <c r="F28" s="17">
        <f t="shared" si="1"/>
        <v>-941.3</v>
      </c>
      <c r="G28" s="18">
        <f t="shared" si="0"/>
        <v>0.3300355871886121</v>
      </c>
      <c r="H28" s="1"/>
    </row>
    <row r="29" spans="1:8" ht="42" customHeight="1">
      <c r="A29" s="1"/>
      <c r="B29" s="10">
        <v>3121</v>
      </c>
      <c r="C29" s="10" t="s">
        <v>49</v>
      </c>
      <c r="D29" s="14">
        <v>3868</v>
      </c>
      <c r="E29" s="14">
        <v>655.4</v>
      </c>
      <c r="F29" s="17">
        <f t="shared" si="1"/>
        <v>-3212.6</v>
      </c>
      <c r="G29" s="18">
        <f t="shared" si="0"/>
        <v>0.16944157187176834</v>
      </c>
      <c r="H29" s="1"/>
    </row>
    <row r="30" spans="1:8" ht="32.25" customHeight="1">
      <c r="A30" s="1"/>
      <c r="B30" s="10">
        <v>3133</v>
      </c>
      <c r="C30" s="10" t="s">
        <v>50</v>
      </c>
      <c r="D30" s="14">
        <v>91.5</v>
      </c>
      <c r="E30" s="14">
        <v>0</v>
      </c>
      <c r="F30" s="17">
        <f t="shared" si="1"/>
        <v>-91.5</v>
      </c>
      <c r="G30" s="18">
        <f t="shared" si="0"/>
        <v>0</v>
      </c>
      <c r="H30" s="1"/>
    </row>
    <row r="31" spans="1:8" ht="32.25" customHeight="1">
      <c r="A31" s="1"/>
      <c r="B31" s="10">
        <v>3210</v>
      </c>
      <c r="C31" s="10" t="s">
        <v>51</v>
      </c>
      <c r="D31" s="14">
        <v>138</v>
      </c>
      <c r="E31" s="14">
        <v>42.3</v>
      </c>
      <c r="F31" s="17">
        <f t="shared" si="1"/>
        <v>-95.7</v>
      </c>
      <c r="G31" s="18">
        <f t="shared" si="0"/>
        <v>0.3065217391304348</v>
      </c>
      <c r="H31" s="1"/>
    </row>
    <row r="32" spans="1:8" ht="42" customHeight="1">
      <c r="A32" s="1"/>
      <c r="B32" s="10">
        <v>3242</v>
      </c>
      <c r="C32" s="10" t="s">
        <v>52</v>
      </c>
      <c r="D32" s="14">
        <v>509.3</v>
      </c>
      <c r="E32" s="14">
        <v>55.6</v>
      </c>
      <c r="F32" s="17">
        <f t="shared" si="1"/>
        <v>-453.7</v>
      </c>
      <c r="G32" s="18">
        <f t="shared" si="0"/>
        <v>0.10916944826232083</v>
      </c>
      <c r="H32" s="1"/>
    </row>
    <row r="33" spans="1:8" ht="95.25" customHeight="1">
      <c r="A33" s="1"/>
      <c r="B33" s="10">
        <v>3140</v>
      </c>
      <c r="C33" s="10" t="s">
        <v>53</v>
      </c>
      <c r="D33" s="14">
        <v>500</v>
      </c>
      <c r="E33" s="14">
        <v>0</v>
      </c>
      <c r="F33" s="17">
        <f t="shared" si="1"/>
        <v>-500</v>
      </c>
      <c r="G33" s="18">
        <f t="shared" si="0"/>
        <v>0</v>
      </c>
      <c r="H33" s="1"/>
    </row>
    <row r="34" spans="1:8" ht="24" customHeight="1">
      <c r="A34" s="1"/>
      <c r="B34" s="9" t="s">
        <v>11</v>
      </c>
      <c r="C34" s="9" t="s">
        <v>12</v>
      </c>
      <c r="D34" s="6">
        <f>SUM(D35:D38)</f>
        <v>21770</v>
      </c>
      <c r="E34" s="6">
        <f>SUM(E35:E38)</f>
        <v>5654</v>
      </c>
      <c r="F34" s="7">
        <f t="shared" si="1"/>
        <v>-16116</v>
      </c>
      <c r="G34" s="11">
        <f t="shared" si="0"/>
        <v>0.25971520440973817</v>
      </c>
      <c r="H34" s="1"/>
    </row>
    <row r="35" spans="1:8" ht="21.75" customHeight="1">
      <c r="A35" s="1"/>
      <c r="B35" s="10">
        <v>4030</v>
      </c>
      <c r="C35" s="10" t="s">
        <v>54</v>
      </c>
      <c r="D35" s="14">
        <v>1860</v>
      </c>
      <c r="E35" s="14">
        <v>932.4</v>
      </c>
      <c r="F35" s="17">
        <f t="shared" si="1"/>
        <v>-927.6</v>
      </c>
      <c r="G35" s="18">
        <f t="shared" si="0"/>
        <v>0.5012903225806451</v>
      </c>
      <c r="H35" s="1"/>
    </row>
    <row r="36" spans="1:8" ht="48" customHeight="1">
      <c r="A36" s="1"/>
      <c r="B36" s="10">
        <v>4060</v>
      </c>
      <c r="C36" s="10" t="s">
        <v>55</v>
      </c>
      <c r="D36" s="14">
        <v>17262</v>
      </c>
      <c r="E36" s="14">
        <v>3681.1</v>
      </c>
      <c r="F36" s="17">
        <f t="shared" si="1"/>
        <v>-13580.9</v>
      </c>
      <c r="G36" s="18">
        <f t="shared" si="0"/>
        <v>0.2132487544896304</v>
      </c>
      <c r="H36" s="1"/>
    </row>
    <row r="37" spans="1:8" ht="45" customHeight="1">
      <c r="A37" s="1"/>
      <c r="B37" s="10">
        <v>4081</v>
      </c>
      <c r="C37" s="10" t="s">
        <v>56</v>
      </c>
      <c r="D37" s="14">
        <v>2368</v>
      </c>
      <c r="E37" s="14">
        <v>1020.1</v>
      </c>
      <c r="F37" s="17">
        <f t="shared" si="1"/>
        <v>-1347.9</v>
      </c>
      <c r="G37" s="18">
        <f t="shared" si="0"/>
        <v>0.430785472972973</v>
      </c>
      <c r="H37" s="1"/>
    </row>
    <row r="38" spans="1:8" ht="30.75" customHeight="1">
      <c r="A38" s="1"/>
      <c r="B38" s="10">
        <v>4082</v>
      </c>
      <c r="C38" s="10" t="s">
        <v>57</v>
      </c>
      <c r="D38" s="14">
        <v>280</v>
      </c>
      <c r="E38" s="14">
        <v>20.4</v>
      </c>
      <c r="F38" s="17">
        <f t="shared" si="1"/>
        <v>-259.6</v>
      </c>
      <c r="G38" s="18">
        <f t="shared" si="0"/>
        <v>0.07285714285714286</v>
      </c>
      <c r="H38" s="1"/>
    </row>
    <row r="39" spans="1:8" ht="24.75" customHeight="1">
      <c r="A39" s="1"/>
      <c r="B39" s="9" t="s">
        <v>13</v>
      </c>
      <c r="C39" s="9" t="s">
        <v>14</v>
      </c>
      <c r="D39" s="6">
        <f>SUM(D40:D41)</f>
        <v>3701</v>
      </c>
      <c r="E39" s="6">
        <f>SUM(E40:E41)</f>
        <v>930.3</v>
      </c>
      <c r="F39" s="7">
        <f t="shared" si="1"/>
        <v>-2770.7</v>
      </c>
      <c r="G39" s="11">
        <f t="shared" si="0"/>
        <v>0.25136449608213995</v>
      </c>
      <c r="H39" s="1"/>
    </row>
    <row r="40" spans="1:8" ht="45.75" customHeight="1">
      <c r="A40" s="1"/>
      <c r="B40" s="10">
        <v>5011</v>
      </c>
      <c r="C40" s="10" t="s">
        <v>58</v>
      </c>
      <c r="D40" s="14">
        <v>502</v>
      </c>
      <c r="E40" s="14">
        <v>72.8</v>
      </c>
      <c r="F40" s="17">
        <f t="shared" si="1"/>
        <v>-429.2</v>
      </c>
      <c r="G40" s="18">
        <f t="shared" si="0"/>
        <v>0.1450199203187251</v>
      </c>
      <c r="H40" s="1"/>
    </row>
    <row r="41" spans="1:8" ht="34.5" customHeight="1">
      <c r="A41" s="1"/>
      <c r="B41" s="10">
        <v>5041</v>
      </c>
      <c r="C41" s="10" t="s">
        <v>59</v>
      </c>
      <c r="D41" s="14">
        <v>3199</v>
      </c>
      <c r="E41" s="14">
        <v>857.5</v>
      </c>
      <c r="F41" s="17">
        <f t="shared" si="1"/>
        <v>-2341.5</v>
      </c>
      <c r="G41" s="18">
        <f t="shared" si="0"/>
        <v>0.26805251641137856</v>
      </c>
      <c r="H41" s="1"/>
    </row>
    <row r="42" spans="1:8" ht="35.25" customHeight="1">
      <c r="A42" s="1"/>
      <c r="B42" s="9" t="s">
        <v>15</v>
      </c>
      <c r="C42" s="9" t="s">
        <v>16</v>
      </c>
      <c r="D42" s="6">
        <f>SUM(D43:D44)</f>
        <v>10544</v>
      </c>
      <c r="E42" s="6">
        <f>SUM(E43:E44)</f>
        <v>1929.3000000000002</v>
      </c>
      <c r="F42" s="7">
        <f t="shared" si="1"/>
        <v>-8614.7</v>
      </c>
      <c r="G42" s="11">
        <f t="shared" si="0"/>
        <v>0.1829761001517451</v>
      </c>
      <c r="H42" s="1"/>
    </row>
    <row r="43" spans="1:8" ht="42.75" customHeight="1">
      <c r="A43" s="1"/>
      <c r="B43" s="10">
        <v>6013</v>
      </c>
      <c r="C43" s="10" t="s">
        <v>60</v>
      </c>
      <c r="D43" s="14">
        <v>891</v>
      </c>
      <c r="E43" s="14">
        <v>91.4</v>
      </c>
      <c r="F43" s="17">
        <f t="shared" si="1"/>
        <v>-799.6</v>
      </c>
      <c r="G43" s="18">
        <f t="shared" si="0"/>
        <v>0.10258136924803592</v>
      </c>
      <c r="H43" s="1"/>
    </row>
    <row r="44" spans="1:8" ht="35.25" customHeight="1">
      <c r="A44" s="1"/>
      <c r="B44" s="10">
        <v>6030</v>
      </c>
      <c r="C44" s="10" t="s">
        <v>61</v>
      </c>
      <c r="D44" s="14">
        <v>9653</v>
      </c>
      <c r="E44" s="14">
        <v>1837.9</v>
      </c>
      <c r="F44" s="17">
        <f t="shared" si="1"/>
        <v>-7815.1</v>
      </c>
      <c r="G44" s="18">
        <f t="shared" si="0"/>
        <v>0.19039676784419352</v>
      </c>
      <c r="H44" s="1"/>
    </row>
    <row r="45" spans="1:8" ht="19.5" customHeight="1">
      <c r="A45" s="1"/>
      <c r="B45" s="9" t="s">
        <v>17</v>
      </c>
      <c r="C45" s="9" t="s">
        <v>18</v>
      </c>
      <c r="D45" s="6">
        <f>SUM(D46:D47)</f>
        <v>2501.6</v>
      </c>
      <c r="E45" s="6">
        <f>SUM(E46:E47)</f>
        <v>905.3</v>
      </c>
      <c r="F45" s="7">
        <f t="shared" si="1"/>
        <v>-1596.3</v>
      </c>
      <c r="G45" s="11">
        <f t="shared" si="0"/>
        <v>0.36188839142948515</v>
      </c>
      <c r="H45" s="1"/>
    </row>
    <row r="46" spans="1:8" ht="46.5" customHeight="1">
      <c r="A46" s="1"/>
      <c r="B46" s="10">
        <v>7350</v>
      </c>
      <c r="C46" s="10" t="s">
        <v>64</v>
      </c>
      <c r="D46" s="14">
        <v>205.9</v>
      </c>
      <c r="E46" s="14">
        <v>0</v>
      </c>
      <c r="F46" s="17">
        <f t="shared" si="1"/>
        <v>-205.9</v>
      </c>
      <c r="G46" s="18">
        <f t="shared" si="0"/>
        <v>0</v>
      </c>
      <c r="H46" s="1"/>
    </row>
    <row r="47" spans="1:8" ht="29.25" customHeight="1">
      <c r="A47" s="1"/>
      <c r="B47" s="10">
        <v>7693</v>
      </c>
      <c r="C47" s="10" t="s">
        <v>62</v>
      </c>
      <c r="D47" s="14">
        <v>2295.7</v>
      </c>
      <c r="E47" s="14">
        <v>905.3</v>
      </c>
      <c r="F47" s="17">
        <f t="shared" si="1"/>
        <v>-1390.3999999999999</v>
      </c>
      <c r="G47" s="18">
        <f t="shared" si="0"/>
        <v>0.3943459511260182</v>
      </c>
      <c r="H47" s="1"/>
    </row>
    <row r="48" spans="1:8" ht="21.75" customHeight="1">
      <c r="A48" s="1"/>
      <c r="B48" s="9" t="s">
        <v>19</v>
      </c>
      <c r="C48" s="9" t="s">
        <v>20</v>
      </c>
      <c r="D48" s="6">
        <f>SUM(D49:D51)</f>
        <v>4274</v>
      </c>
      <c r="E48" s="6">
        <f>SUM(E49:E51)</f>
        <v>744.2</v>
      </c>
      <c r="F48" s="7">
        <f t="shared" si="1"/>
        <v>-3529.8</v>
      </c>
      <c r="G48" s="11">
        <f t="shared" si="0"/>
        <v>0.17412260177819375</v>
      </c>
      <c r="H48" s="1"/>
    </row>
    <row r="49" spans="1:8" ht="31.5" customHeight="1">
      <c r="A49" s="1"/>
      <c r="B49" s="10">
        <v>8130</v>
      </c>
      <c r="C49" s="10" t="s">
        <v>63</v>
      </c>
      <c r="D49" s="14">
        <v>2774</v>
      </c>
      <c r="E49" s="14">
        <v>744.2</v>
      </c>
      <c r="F49" s="17">
        <f t="shared" si="1"/>
        <v>-2029.8</v>
      </c>
      <c r="G49" s="18">
        <f t="shared" si="0"/>
        <v>0.2682768565248738</v>
      </c>
      <c r="H49" s="1"/>
    </row>
    <row r="50" spans="1:8" ht="31.5" customHeight="1">
      <c r="A50" s="1"/>
      <c r="B50" s="10">
        <v>8230</v>
      </c>
      <c r="C50" s="10" t="s">
        <v>65</v>
      </c>
      <c r="D50" s="14">
        <v>500</v>
      </c>
      <c r="E50" s="14">
        <v>0</v>
      </c>
      <c r="F50" s="17">
        <f t="shared" si="1"/>
        <v>-500</v>
      </c>
      <c r="G50" s="18">
        <f t="shared" si="0"/>
        <v>0</v>
      </c>
      <c r="H50" s="1"/>
    </row>
    <row r="51" spans="1:8" ht="18.75" customHeight="1">
      <c r="A51" s="1"/>
      <c r="B51" s="3" t="s">
        <v>21</v>
      </c>
      <c r="C51" s="3" t="s">
        <v>22</v>
      </c>
      <c r="D51" s="14">
        <v>1000</v>
      </c>
      <c r="E51" s="15">
        <v>0</v>
      </c>
      <c r="F51" s="17">
        <f t="shared" si="1"/>
        <v>-1000</v>
      </c>
      <c r="G51" s="18">
        <f t="shared" si="0"/>
        <v>0</v>
      </c>
      <c r="H51" s="1"/>
    </row>
    <row r="52" spans="1:8" ht="26.25" customHeight="1">
      <c r="A52" s="1"/>
      <c r="B52" s="9" t="s">
        <v>23</v>
      </c>
      <c r="C52" s="9" t="s">
        <v>24</v>
      </c>
      <c r="D52" s="6">
        <f>D53</f>
        <v>4086</v>
      </c>
      <c r="E52" s="6">
        <f>E53</f>
        <v>392.5</v>
      </c>
      <c r="F52" s="7">
        <f t="shared" si="1"/>
        <v>-3693.5</v>
      </c>
      <c r="G52" s="11">
        <f t="shared" si="0"/>
        <v>0.09605971610376897</v>
      </c>
      <c r="H52" s="1"/>
    </row>
    <row r="53" spans="1:8" ht="21.75" customHeight="1">
      <c r="A53" s="1"/>
      <c r="B53" s="10">
        <v>9770</v>
      </c>
      <c r="C53" s="10" t="s">
        <v>30</v>
      </c>
      <c r="D53" s="14">
        <v>4086</v>
      </c>
      <c r="E53" s="14">
        <v>392.5</v>
      </c>
      <c r="F53" s="17">
        <f t="shared" si="1"/>
        <v>-3693.5</v>
      </c>
      <c r="G53" s="18">
        <f t="shared" si="0"/>
        <v>0.09605971610376897</v>
      </c>
      <c r="H53" s="1"/>
    </row>
    <row r="54" spans="1:8" ht="26.25" customHeight="1">
      <c r="A54" s="1"/>
      <c r="B54" s="20" t="s">
        <v>25</v>
      </c>
      <c r="C54" s="20"/>
      <c r="D54" s="6">
        <f>D52+D48+D45+D42+D39+D34+D27+D23+D8+D6</f>
        <v>334982.02300000004</v>
      </c>
      <c r="E54" s="6">
        <f>E52+E48+E45+E42+E39+E34+E27+E23+E8+E6</f>
        <v>87285.20000000001</v>
      </c>
      <c r="F54" s="7">
        <f>E54-D54</f>
        <v>-247696.82300000003</v>
      </c>
      <c r="G54" s="11">
        <f t="shared" si="0"/>
        <v>0.26056681853640845</v>
      </c>
      <c r="H54" s="1"/>
    </row>
    <row r="56" spans="3:6" ht="12.75">
      <c r="C56" s="12"/>
      <c r="F56" s="12"/>
    </row>
    <row r="57" ht="12.75">
      <c r="C57" s="13"/>
    </row>
  </sheetData>
  <sheetProtection/>
  <mergeCells count="5">
    <mergeCell ref="B54:C54"/>
    <mergeCell ref="B1:C1"/>
    <mergeCell ref="B2:G2"/>
    <mergeCell ref="B3:G3"/>
    <mergeCell ref="B4:C4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scale="9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2021-05-05T09:13:52Z</cp:lastPrinted>
  <dcterms:created xsi:type="dcterms:W3CDTF">2021-03-05T06:58:00Z</dcterms:created>
  <dcterms:modified xsi:type="dcterms:W3CDTF">2021-05-11T06:21:35Z</dcterms:modified>
  <cp:category/>
  <cp:version/>
  <cp:contentType/>
  <cp:contentStatus/>
</cp:coreProperties>
</file>