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Аналіз фінансування установ" sheetId="1" r:id="rId1"/>
  </sheets>
  <definedNames>
    <definedName name="_xlnm.Print_Area" localSheetId="0">'Аналіз фінансування установ'!$B$1:$I$65</definedName>
  </definedNames>
  <calcPr fullCalcOnLoad="1"/>
</workbook>
</file>

<file path=xl/sharedStrings.xml><?xml version="1.0" encoding="utf-8"?>
<sst xmlns="http://schemas.openxmlformats.org/spreadsheetml/2006/main" count="126" uniqueCount="124">
  <si>
    <t>Загальний фонд</t>
  </si>
  <si>
    <t>Код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</si>
  <si>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</si>
  <si>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</si>
  <si>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територіальних громадах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</si>
  <si>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</si>
  <si>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</si>
  <si>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</si>
  <si>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Утримання та забезпечення діяльності центрів соціальних служб </t>
  </si>
  <si>
    <t>Інші заходи та заклади молодіжної політики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</si>
  <si>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</si>
  <si>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</si>
  <si>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</si>
  <si>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</si>
  <si>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 заходів із землеустрою</t>
  </si>
  <si>
    <t>Розроблення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</si>
  <si>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</si>
  <si>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пов'язані з економічною діяльністю</t>
  </si>
  <si>
    <t>Забезпечення діяльності місцевої пожежної охорони</t>
  </si>
  <si>
    <t>Інші заходи громадського порядку та безпеки</t>
  </si>
  <si>
    <t>Резервний фонд місцевого бюджету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</si>
  <si>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</si>
  <si>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</si>
  <si>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</si>
  <si>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</si>
  <si>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</si>
  <si>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</si>
  <si>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</si>
  <si>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</si>
  <si>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</si>
  <si>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</si>
  <si>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</si>
  <si>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</si>
  <si>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</si>
  <si>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спеціальної освіти мистецькими школами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</si>
  <si>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</si>
  <si>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</si>
  <si>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</si>
  <si>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</si>
  <si>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</si>
  <si>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</si>
  <si>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Утримання та фінансова підтримка спортивних споруд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</si>
  <si>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</si>
  <si>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</si>
  <si>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Інші програми та заходи у сфері охорони здоров’я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</si>
  <si>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</si>
  <si>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</si>
  <si>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ВСЬОГО:</t>
  </si>
  <si>
    <t>0160</t>
  </si>
  <si>
    <t>0100</t>
  </si>
  <si>
    <t>Державне управління</t>
  </si>
  <si>
    <t>Економічна діяльність</t>
  </si>
  <si>
    <t>0150</t>
  </si>
  <si>
    <t>1000</t>
  </si>
  <si>
    <t>Міжбюджетні трансферти</t>
  </si>
  <si>
    <t>тис.грн.</t>
  </si>
  <si>
    <t>Уточнений річний план</t>
  </si>
  <si>
    <t>Залишки асигнувань до кінця року</t>
  </si>
  <si>
    <t>% виконання до плану року</t>
  </si>
  <si>
    <t>Освіта</t>
  </si>
  <si>
    <t>1010</t>
  </si>
  <si>
    <t>1021</t>
  </si>
  <si>
    <t>1031</t>
  </si>
  <si>
    <t>1061</t>
  </si>
  <si>
    <t>1070</t>
  </si>
  <si>
    <t>1080</t>
  </si>
  <si>
    <t>1130</t>
  </si>
  <si>
    <t>1141</t>
  </si>
  <si>
    <t>1151</t>
  </si>
  <si>
    <t>1152</t>
  </si>
  <si>
    <t>1160</t>
  </si>
  <si>
    <t>1181</t>
  </si>
  <si>
    <t>1182</t>
  </si>
  <si>
    <t>1200</t>
  </si>
  <si>
    <t>1210</t>
  </si>
  <si>
    <t>2000</t>
  </si>
  <si>
    <t>Охорона здоров’я</t>
  </si>
  <si>
    <t>2010</t>
  </si>
  <si>
    <t>2144</t>
  </si>
  <si>
    <t>2152</t>
  </si>
  <si>
    <t>3000</t>
  </si>
  <si>
    <t>Соціальний захист та соціальне забезпечення</t>
  </si>
  <si>
    <t>3032</t>
  </si>
  <si>
    <t>3033</t>
  </si>
  <si>
    <t>3104</t>
  </si>
  <si>
    <t>3112</t>
  </si>
  <si>
    <t>Заходи державної політики з питань дітей та їх соціального захисту</t>
  </si>
  <si>
    <t>3121</t>
  </si>
  <si>
    <t>3133</t>
  </si>
  <si>
    <t>3140</t>
  </si>
  <si>
    <t>3210</t>
  </si>
  <si>
    <t>3242</t>
  </si>
  <si>
    <t>4000</t>
  </si>
  <si>
    <t>Культура i мистецтво</t>
  </si>
  <si>
    <t>4030</t>
  </si>
  <si>
    <t>4060</t>
  </si>
  <si>
    <t>4081</t>
  </si>
  <si>
    <t>4082</t>
  </si>
  <si>
    <t>5000</t>
  </si>
  <si>
    <t>Фiзична культура i спорт</t>
  </si>
  <si>
    <t>5011</t>
  </si>
  <si>
    <t>5031</t>
  </si>
  <si>
    <t>5041</t>
  </si>
  <si>
    <t>6000</t>
  </si>
  <si>
    <t>Житлово-комунальне господарство</t>
  </si>
  <si>
    <t>6013</t>
  </si>
  <si>
    <t>6030</t>
  </si>
  <si>
    <t>7000</t>
  </si>
  <si>
    <t>7130</t>
  </si>
  <si>
    <t>7350</t>
  </si>
  <si>
    <t>7461</t>
  </si>
  <si>
    <t>7693</t>
  </si>
  <si>
    <t>8000</t>
  </si>
  <si>
    <t>Інша діяльність</t>
  </si>
  <si>
    <t>8130</t>
  </si>
  <si>
    <t>8230</t>
  </si>
  <si>
    <t>8700</t>
  </si>
  <si>
    <t>Резервний фонд</t>
  </si>
  <si>
    <t>8710</t>
  </si>
  <si>
    <t>9000</t>
  </si>
  <si>
    <t>9770</t>
  </si>
  <si>
    <t>9800</t>
  </si>
  <si>
    <t xml:space="preserve">Аналіз фінансування  видатків по Саф'янівській сільській раді станом на 01.10.2021 р. </t>
  </si>
  <si>
    <t xml:space="preserve"> Касові видатки (за січень-вересень)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</si>
</sst>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0\ %"/>
    <numFmt numFmtId="174" formatCode="#,##0.0"/>
    <numFmt numFmtId="175" formatCode="0.0"/>
    <numFmt numFmtId="176" formatCode="#0.0"/>
    <numFmt numFmtId="177" formatCode="0.000"/>
    <numFmt numFmtId="178" formatCode="0.0%"/>
    <numFmt numFmtId="179" formatCode="#.#\ _₴;\-#,##0\ _₴"/>
    <numFmt numFmtId="180" formatCode="#.#\ _₴;\-#.#,\ _₴"/>
    <numFmt numFmtId="181" formatCode="#.#0\ _₴;\-#.0,\ _₴"/>
    <numFmt numFmtId="182" formatCode="#.#0\ _₴;\-#,##0\ _₴"/>
    <numFmt numFmtId="183" formatCode="#,##0.0_ ;\-#,##0.0\ "/>
    <numFmt numFmtId="184" formatCode="\ #.###,,\ _₴;\-###\ _₴"/>
    <numFmt numFmtId="185" formatCode="#.#0,\ _₴;\-#,##0\ _₴"/>
    <numFmt numFmtId="186" formatCode="#.#,,\ _₴;\-#,###.#,_₴"/>
    <numFmt numFmtId="187" formatCode="#0.0\ %"/>
    <numFmt numFmtId="188" formatCode="#,##0.00_ ;\-#,##0.00\ "/>
    <numFmt numFmtId="189" formatCode="#.##,"/>
    <numFmt numFmtId="190" formatCode="#.#,,\ _₴;\-#,###.#00,_₴"/>
    <numFmt numFmtId="191" formatCode="0.0#,"/>
    <numFmt numFmtId="192" formatCode="#.#,,\ _₴;\-#,###.#0,_₴"/>
    <numFmt numFmtId="193" formatCode="0#.#0,\ _₴;\-#,##0\ _₴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SansSerif"/>
      <family val="0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84" fontId="1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85" fontId="7" fillId="0" borderId="10" xfId="0" applyNumberFormat="1" applyFont="1" applyBorder="1" applyAlignment="1" applyProtection="1">
      <alignment horizontal="center" vertical="top" wrapText="1"/>
      <protection/>
    </xf>
    <xf numFmtId="186" fontId="7" fillId="0" borderId="10" xfId="0" applyNumberFormat="1" applyFont="1" applyBorder="1" applyAlignment="1" applyProtection="1">
      <alignment horizontal="center" vertical="top" wrapText="1"/>
      <protection/>
    </xf>
    <xf numFmtId="187" fontId="7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185" fontId="8" fillId="0" borderId="10" xfId="0" applyNumberFormat="1" applyFont="1" applyBorder="1" applyAlignment="1" applyProtection="1">
      <alignment horizontal="center" vertical="top" wrapText="1"/>
      <protection/>
    </xf>
    <xf numFmtId="183" fontId="7" fillId="0" borderId="10" xfId="0" applyNumberFormat="1" applyFont="1" applyBorder="1" applyAlignment="1" applyProtection="1">
      <alignment horizontal="center" vertical="top" wrapText="1"/>
      <protection/>
    </xf>
    <xf numFmtId="188" fontId="8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85" fontId="7" fillId="0" borderId="0" xfId="0" applyNumberFormat="1" applyFont="1" applyBorder="1" applyAlignment="1" applyProtection="1">
      <alignment horizontal="center" vertical="top" wrapText="1"/>
      <protection/>
    </xf>
    <xf numFmtId="186" fontId="7" fillId="0" borderId="0" xfId="0" applyNumberFormat="1" applyFont="1" applyBorder="1" applyAlignment="1" applyProtection="1">
      <alignment horizontal="center" vertical="top" wrapText="1"/>
      <protection/>
    </xf>
    <xf numFmtId="187" fontId="7" fillId="0" borderId="0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9" fontId="7" fillId="0" borderId="10" xfId="0" applyNumberFormat="1" applyFont="1" applyBorder="1" applyAlignment="1" applyProtection="1">
      <alignment horizontal="center" vertical="top" wrapText="1"/>
      <protection/>
    </xf>
    <xf numFmtId="191" fontId="7" fillId="0" borderId="10" xfId="0" applyNumberFormat="1" applyFont="1" applyBorder="1" applyAlignment="1" applyProtection="1">
      <alignment horizontal="center" vertical="top" wrapText="1"/>
      <protection/>
    </xf>
    <xf numFmtId="181" fontId="7" fillId="0" borderId="10" xfId="0" applyNumberFormat="1" applyFont="1" applyBorder="1" applyAlignment="1" applyProtection="1">
      <alignment horizontal="center" vertical="top" wrapText="1"/>
      <protection/>
    </xf>
    <xf numFmtId="192" fontId="7" fillId="0" borderId="10" xfId="0" applyNumberFormat="1" applyFont="1" applyBorder="1" applyAlignment="1" applyProtection="1">
      <alignment horizontal="center" vertical="top" wrapText="1"/>
      <protection/>
    </xf>
    <xf numFmtId="193" fontId="8" fillId="0" borderId="10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Normal="150" zoomScaleSheetLayoutView="100" zoomScalePageLayoutView="0" workbookViewId="0" topLeftCell="B1">
      <selection activeCell="E28" sqref="E28"/>
    </sheetView>
  </sheetViews>
  <sheetFormatPr defaultColWidth="9.140625" defaultRowHeight="12.75"/>
  <cols>
    <col min="1" max="1" width="8.8515625" style="4" hidden="1" customWidth="1"/>
    <col min="2" max="2" width="8.140625" style="18" customWidth="1"/>
    <col min="3" max="3" width="39.421875" style="4" customWidth="1"/>
    <col min="4" max="5" width="12.28125" style="18" customWidth="1"/>
    <col min="6" max="6" width="12.28125" style="19" customWidth="1"/>
    <col min="7" max="7" width="12.28125" style="18" customWidth="1"/>
    <col min="8" max="9" width="8.8515625" style="4" hidden="1" customWidth="1"/>
    <col min="10" max="16384" width="9.140625" style="4" customWidth="1"/>
  </cols>
  <sheetData>
    <row r="1" spans="1:8" ht="9.75" customHeight="1">
      <c r="A1" s="1"/>
      <c r="B1" s="25"/>
      <c r="C1" s="25"/>
      <c r="D1" s="2"/>
      <c r="E1" s="2"/>
      <c r="F1" s="3"/>
      <c r="G1" s="2"/>
      <c r="H1" s="1"/>
    </row>
    <row r="2" spans="1:8" ht="24.75" customHeight="1">
      <c r="A2" s="1"/>
      <c r="B2" s="26" t="s">
        <v>122</v>
      </c>
      <c r="C2" s="26"/>
      <c r="D2" s="26"/>
      <c r="E2" s="26"/>
      <c r="F2" s="26"/>
      <c r="G2" s="26"/>
      <c r="H2" s="1"/>
    </row>
    <row r="3" spans="1:8" ht="12.75" customHeight="1">
      <c r="A3" s="1"/>
      <c r="B3" s="29" t="s">
        <v>0</v>
      </c>
      <c r="C3" s="29"/>
      <c r="D3" s="29"/>
      <c r="E3" s="29"/>
      <c r="F3" s="29"/>
      <c r="G3" s="29"/>
      <c r="H3" s="1"/>
    </row>
    <row r="4" spans="1:8" ht="14.25" customHeight="1">
      <c r="A4" s="1"/>
      <c r="B4" s="25"/>
      <c r="C4" s="25"/>
      <c r="D4" s="2"/>
      <c r="E4" s="2"/>
      <c r="F4" s="3"/>
      <c r="G4" s="5" t="s">
        <v>55</v>
      </c>
      <c r="H4" s="1"/>
    </row>
    <row r="5" spans="1:8" s="7" customFormat="1" ht="36" customHeight="1">
      <c r="A5" s="6"/>
      <c r="B5" s="27" t="s">
        <v>1</v>
      </c>
      <c r="C5" s="27" t="s">
        <v>2</v>
      </c>
      <c r="D5" s="27" t="s">
        <v>56</v>
      </c>
      <c r="E5" s="27" t="s">
        <v>123</v>
      </c>
      <c r="F5" s="30" t="s">
        <v>57</v>
      </c>
      <c r="G5" s="27" t="s">
        <v>58</v>
      </c>
      <c r="H5" s="6"/>
    </row>
    <row r="6" spans="1:8" s="7" customFormat="1" ht="19.5" customHeight="1">
      <c r="A6" s="6"/>
      <c r="B6" s="27"/>
      <c r="C6" s="27"/>
      <c r="D6" s="28"/>
      <c r="E6" s="28"/>
      <c r="F6" s="30"/>
      <c r="G6" s="27"/>
      <c r="H6" s="6"/>
    </row>
    <row r="7" spans="1:8" ht="12" customHeight="1">
      <c r="A7" s="1"/>
      <c r="B7" s="8" t="s">
        <v>49</v>
      </c>
      <c r="C7" s="9" t="s">
        <v>50</v>
      </c>
      <c r="D7" s="10">
        <v>38318855</v>
      </c>
      <c r="E7" s="10">
        <v>27838503.540000003</v>
      </c>
      <c r="F7" s="11">
        <f>E7-D7</f>
        <v>-10480351.459999997</v>
      </c>
      <c r="G7" s="12">
        <f>E7/D7</f>
        <v>0.7264962259441208</v>
      </c>
      <c r="H7" s="1"/>
    </row>
    <row r="8" spans="1:8" ht="27.75" customHeight="1">
      <c r="A8" s="1"/>
      <c r="B8" s="13" t="s">
        <v>52</v>
      </c>
      <c r="C8" s="14" t="s">
        <v>3</v>
      </c>
      <c r="D8" s="15">
        <v>28979100</v>
      </c>
      <c r="E8" s="15">
        <v>22309284.25</v>
      </c>
      <c r="F8" s="11">
        <f aca="true" t="shared" si="0" ref="F8:F65">E8-D8</f>
        <v>-6669815.75</v>
      </c>
      <c r="G8" s="12">
        <f>E8/D8</f>
        <v>0.7698404798630737</v>
      </c>
      <c r="H8" s="1"/>
    </row>
    <row r="9" spans="1:8" ht="27.75" customHeight="1">
      <c r="A9" s="1"/>
      <c r="B9" s="13" t="s">
        <v>48</v>
      </c>
      <c r="C9" s="14" t="s">
        <v>4</v>
      </c>
      <c r="D9" s="15">
        <v>9339755</v>
      </c>
      <c r="E9" s="15">
        <v>5529219.289999999</v>
      </c>
      <c r="F9" s="11">
        <f t="shared" si="0"/>
        <v>-3810535.710000001</v>
      </c>
      <c r="G9" s="12">
        <f aca="true" t="shared" si="1" ref="G9:G65">E9/D9</f>
        <v>0.5920090291447687</v>
      </c>
      <c r="H9" s="1"/>
    </row>
    <row r="10" spans="1:8" ht="14.25" customHeight="1">
      <c r="A10" s="1"/>
      <c r="B10" s="8" t="s">
        <v>53</v>
      </c>
      <c r="C10" s="9" t="s">
        <v>59</v>
      </c>
      <c r="D10" s="10">
        <v>239952554</v>
      </c>
      <c r="E10" s="10">
        <v>148878817.97999996</v>
      </c>
      <c r="F10" s="11">
        <f t="shared" si="0"/>
        <v>-91073736.02000004</v>
      </c>
      <c r="G10" s="12">
        <f t="shared" si="1"/>
        <v>0.6204510662553729</v>
      </c>
      <c r="H10" s="1"/>
    </row>
    <row r="11" spans="1:8" ht="14.25" customHeight="1">
      <c r="A11" s="1"/>
      <c r="B11" s="13" t="s">
        <v>60</v>
      </c>
      <c r="C11" s="14" t="s">
        <v>21</v>
      </c>
      <c r="D11" s="15">
        <v>45046211</v>
      </c>
      <c r="E11" s="15">
        <v>25857665.879999995</v>
      </c>
      <c r="F11" s="11">
        <f t="shared" si="0"/>
        <v>-19188545.120000005</v>
      </c>
      <c r="G11" s="12">
        <f t="shared" si="1"/>
        <v>0.5740253243496993</v>
      </c>
      <c r="H11" s="1"/>
    </row>
    <row r="12" spans="1:8" ht="27.75" customHeight="1">
      <c r="A12" s="1"/>
      <c r="B12" s="13" t="s">
        <v>61</v>
      </c>
      <c r="C12" s="14" t="s">
        <v>22</v>
      </c>
      <c r="D12" s="15">
        <v>40640701</v>
      </c>
      <c r="E12" s="15">
        <v>29428773.790000003</v>
      </c>
      <c r="F12" s="11">
        <f t="shared" si="0"/>
        <v>-11211927.209999997</v>
      </c>
      <c r="G12" s="12">
        <f t="shared" si="1"/>
        <v>0.7241207229668604</v>
      </c>
      <c r="H12" s="1"/>
    </row>
    <row r="13" spans="1:8" ht="27.75" customHeight="1">
      <c r="A13" s="1"/>
      <c r="B13" s="13" t="s">
        <v>62</v>
      </c>
      <c r="C13" s="14" t="s">
        <v>22</v>
      </c>
      <c r="D13" s="15">
        <v>128595900</v>
      </c>
      <c r="E13" s="15">
        <v>81223830.31</v>
      </c>
      <c r="F13" s="11">
        <f t="shared" si="0"/>
        <v>-47372069.69</v>
      </c>
      <c r="G13" s="12">
        <f t="shared" si="1"/>
        <v>0.6316206839409344</v>
      </c>
      <c r="H13" s="1"/>
    </row>
    <row r="14" spans="1:8" ht="27.75" customHeight="1">
      <c r="A14" s="1"/>
      <c r="B14" s="13" t="s">
        <v>63</v>
      </c>
      <c r="C14" s="14" t="s">
        <v>22</v>
      </c>
      <c r="D14" s="15">
        <v>5152108</v>
      </c>
      <c r="E14" s="15">
        <v>879027.65</v>
      </c>
      <c r="F14" s="11">
        <f t="shared" si="0"/>
        <v>-4273080.35</v>
      </c>
      <c r="G14" s="12">
        <f t="shared" si="1"/>
        <v>0.1706151443253907</v>
      </c>
      <c r="H14" s="1"/>
    </row>
    <row r="15" spans="1:8" ht="27.75" customHeight="1">
      <c r="A15" s="1"/>
      <c r="B15" s="13" t="s">
        <v>64</v>
      </c>
      <c r="C15" s="14" t="s">
        <v>23</v>
      </c>
      <c r="D15" s="15">
        <v>1672000</v>
      </c>
      <c r="E15" s="15">
        <v>829765.4299999999</v>
      </c>
      <c r="F15" s="11">
        <f t="shared" si="0"/>
        <v>-842234.5700000001</v>
      </c>
      <c r="G15" s="12">
        <f t="shared" si="1"/>
        <v>0.49627119019138755</v>
      </c>
      <c r="H15" s="1"/>
    </row>
    <row r="16" spans="1:8" ht="27.75" customHeight="1">
      <c r="A16" s="1"/>
      <c r="B16" s="13" t="s">
        <v>65</v>
      </c>
      <c r="C16" s="14" t="s">
        <v>34</v>
      </c>
      <c r="D16" s="15">
        <v>4603000</v>
      </c>
      <c r="E16" s="15">
        <v>2789545.35</v>
      </c>
      <c r="F16" s="11">
        <f t="shared" si="0"/>
        <v>-1813454.65</v>
      </c>
      <c r="G16" s="12">
        <f t="shared" si="1"/>
        <v>0.6060276667390833</v>
      </c>
      <c r="H16" s="1"/>
    </row>
    <row r="17" spans="1:8" ht="27.75" customHeight="1">
      <c r="A17" s="1"/>
      <c r="B17" s="13" t="s">
        <v>66</v>
      </c>
      <c r="C17" s="14" t="s">
        <v>24</v>
      </c>
      <c r="D17" s="15">
        <v>188723</v>
      </c>
      <c r="E17" s="15">
        <v>177759.64</v>
      </c>
      <c r="F17" s="31">
        <f t="shared" si="0"/>
        <v>-10963.359999999986</v>
      </c>
      <c r="G17" s="12">
        <f t="shared" si="1"/>
        <v>0.9419076636128083</v>
      </c>
      <c r="H17" s="1"/>
    </row>
    <row r="18" spans="1:8" ht="27.75" customHeight="1">
      <c r="A18" s="1"/>
      <c r="B18" s="13" t="s">
        <v>67</v>
      </c>
      <c r="C18" s="14" t="s">
        <v>25</v>
      </c>
      <c r="D18" s="15">
        <v>7322082</v>
      </c>
      <c r="E18" s="15">
        <v>5416820.649999999</v>
      </c>
      <c r="F18" s="11">
        <f t="shared" si="0"/>
        <v>-1905261.3500000006</v>
      </c>
      <c r="G18" s="12">
        <f t="shared" si="1"/>
        <v>0.7397924046739711</v>
      </c>
      <c r="H18" s="1"/>
    </row>
    <row r="19" spans="1:8" ht="27.75" customHeight="1">
      <c r="A19" s="1"/>
      <c r="B19" s="13" t="s">
        <v>68</v>
      </c>
      <c r="C19" s="14" t="s">
        <v>26</v>
      </c>
      <c r="D19" s="15">
        <v>240000</v>
      </c>
      <c r="E19" s="15">
        <v>26142.390000000003</v>
      </c>
      <c r="F19" s="11">
        <f t="shared" si="0"/>
        <v>-213857.61</v>
      </c>
      <c r="G19" s="12">
        <f t="shared" si="1"/>
        <v>0.10892662500000001</v>
      </c>
      <c r="H19" s="1"/>
    </row>
    <row r="20" spans="1:8" ht="27.75" customHeight="1">
      <c r="A20" s="1"/>
      <c r="B20" s="13" t="s">
        <v>69</v>
      </c>
      <c r="C20" s="14" t="s">
        <v>27</v>
      </c>
      <c r="D20" s="15">
        <v>2016000</v>
      </c>
      <c r="E20" s="15">
        <v>601931.93</v>
      </c>
      <c r="F20" s="11">
        <f t="shared" si="0"/>
        <v>-1414068.0699999998</v>
      </c>
      <c r="G20" s="12">
        <f t="shared" si="1"/>
        <v>0.29857734623015875</v>
      </c>
      <c r="H20" s="1"/>
    </row>
    <row r="21" spans="1:8" ht="27.75" customHeight="1">
      <c r="A21" s="1"/>
      <c r="B21" s="13" t="s">
        <v>70</v>
      </c>
      <c r="C21" s="14" t="s">
        <v>28</v>
      </c>
      <c r="D21" s="15">
        <v>1209194</v>
      </c>
      <c r="E21" s="15">
        <v>718012.7399999999</v>
      </c>
      <c r="F21" s="11">
        <f t="shared" si="0"/>
        <v>-491181.2600000001</v>
      </c>
      <c r="G21" s="12">
        <f t="shared" si="1"/>
        <v>0.5937944945145277</v>
      </c>
      <c r="H21" s="1"/>
    </row>
    <row r="22" spans="1:8" ht="27.75" customHeight="1">
      <c r="A22" s="1"/>
      <c r="B22" s="13" t="s">
        <v>71</v>
      </c>
      <c r="C22" s="14" t="s">
        <v>29</v>
      </c>
      <c r="D22" s="15">
        <v>83623</v>
      </c>
      <c r="E22" s="15">
        <v>83623</v>
      </c>
      <c r="F22" s="16">
        <v>0</v>
      </c>
      <c r="G22" s="12">
        <f t="shared" si="1"/>
        <v>1</v>
      </c>
      <c r="H22" s="1"/>
    </row>
    <row r="23" spans="1:8" ht="27.75" customHeight="1">
      <c r="A23" s="1"/>
      <c r="B23" s="13" t="s">
        <v>72</v>
      </c>
      <c r="C23" s="14" t="s">
        <v>30</v>
      </c>
      <c r="D23" s="15">
        <v>1083743</v>
      </c>
      <c r="E23" s="15">
        <v>625678</v>
      </c>
      <c r="F23" s="11">
        <f t="shared" si="0"/>
        <v>-458065</v>
      </c>
      <c r="G23" s="12">
        <f t="shared" si="1"/>
        <v>0.577330603288787</v>
      </c>
      <c r="H23" s="1"/>
    </row>
    <row r="24" spans="1:8" ht="27.75" customHeight="1">
      <c r="A24" s="1"/>
      <c r="B24" s="13" t="s">
        <v>73</v>
      </c>
      <c r="C24" s="14" t="s">
        <v>31</v>
      </c>
      <c r="D24" s="15">
        <v>999856</v>
      </c>
      <c r="E24" s="15">
        <v>220241.22</v>
      </c>
      <c r="F24" s="11">
        <f t="shared" si="0"/>
        <v>-779614.78</v>
      </c>
      <c r="G24" s="12">
        <f t="shared" si="1"/>
        <v>0.22027293930325967</v>
      </c>
      <c r="H24" s="1"/>
    </row>
    <row r="25" spans="1:8" ht="27.75" customHeight="1">
      <c r="A25" s="1"/>
      <c r="B25" s="13" t="s">
        <v>74</v>
      </c>
      <c r="C25" s="14" t="s">
        <v>32</v>
      </c>
      <c r="D25" s="15">
        <v>1099413</v>
      </c>
      <c r="E25" s="17">
        <v>0</v>
      </c>
      <c r="F25" s="11">
        <f t="shared" si="0"/>
        <v>-1099413</v>
      </c>
      <c r="G25" s="12">
        <f t="shared" si="1"/>
        <v>0</v>
      </c>
      <c r="H25" s="1"/>
    </row>
    <row r="26" spans="1:8" ht="15.75" customHeight="1">
      <c r="A26" s="1"/>
      <c r="B26" s="8" t="s">
        <v>75</v>
      </c>
      <c r="C26" s="9" t="s">
        <v>76</v>
      </c>
      <c r="D26" s="10">
        <v>10352911</v>
      </c>
      <c r="E26" s="10">
        <v>3440720.5</v>
      </c>
      <c r="F26" s="11">
        <f t="shared" si="0"/>
        <v>-6912190.5</v>
      </c>
      <c r="G26" s="12">
        <f t="shared" si="1"/>
        <v>0.33234328972788424</v>
      </c>
      <c r="H26" s="1"/>
    </row>
    <row r="27" spans="1:8" ht="27.75" customHeight="1">
      <c r="A27" s="1"/>
      <c r="B27" s="13" t="s">
        <v>77</v>
      </c>
      <c r="C27" s="14" t="s">
        <v>42</v>
      </c>
      <c r="D27" s="15">
        <v>9878311</v>
      </c>
      <c r="E27" s="15">
        <v>3432220.5</v>
      </c>
      <c r="F27" s="11">
        <f t="shared" si="0"/>
        <v>-6446090.5</v>
      </c>
      <c r="G27" s="12">
        <f t="shared" si="1"/>
        <v>0.34745013595947727</v>
      </c>
      <c r="H27" s="1"/>
    </row>
    <row r="28" spans="1:8" ht="27.75" customHeight="1">
      <c r="A28" s="1"/>
      <c r="B28" s="13" t="s">
        <v>78</v>
      </c>
      <c r="C28" s="14" t="s">
        <v>43</v>
      </c>
      <c r="D28" s="15">
        <v>445000</v>
      </c>
      <c r="E28" s="35">
        <v>0</v>
      </c>
      <c r="F28" s="34">
        <f t="shared" si="0"/>
        <v>-445000</v>
      </c>
      <c r="G28" s="12">
        <f t="shared" si="1"/>
        <v>0</v>
      </c>
      <c r="H28" s="1"/>
    </row>
    <row r="29" spans="1:8" ht="27.75" customHeight="1">
      <c r="A29" s="1"/>
      <c r="B29" s="13" t="s">
        <v>79</v>
      </c>
      <c r="C29" s="14" t="s">
        <v>44</v>
      </c>
      <c r="D29" s="15">
        <v>29600</v>
      </c>
      <c r="E29" s="15">
        <v>8500</v>
      </c>
      <c r="F29" s="11">
        <f t="shared" si="0"/>
        <v>-21100</v>
      </c>
      <c r="G29" s="12">
        <f t="shared" si="1"/>
        <v>0.28716216216216217</v>
      </c>
      <c r="H29" s="1"/>
    </row>
    <row r="30" spans="1:8" ht="27.75" customHeight="1">
      <c r="A30" s="1"/>
      <c r="B30" s="8" t="s">
        <v>80</v>
      </c>
      <c r="C30" s="9" t="s">
        <v>81</v>
      </c>
      <c r="D30" s="10">
        <v>6621470.999999999</v>
      </c>
      <c r="E30" s="10">
        <v>3921591.1999999993</v>
      </c>
      <c r="F30" s="11">
        <f t="shared" si="0"/>
        <v>-2699879.8</v>
      </c>
      <c r="G30" s="12">
        <f t="shared" si="1"/>
        <v>0.5922537756338433</v>
      </c>
      <c r="H30" s="1"/>
    </row>
    <row r="31" spans="1:8" ht="27.75" customHeight="1">
      <c r="A31" s="1"/>
      <c r="B31" s="13" t="s">
        <v>82</v>
      </c>
      <c r="C31" s="14" t="s">
        <v>5</v>
      </c>
      <c r="D31" s="15">
        <v>20000</v>
      </c>
      <c r="E31" s="17">
        <v>0</v>
      </c>
      <c r="F31" s="34">
        <f t="shared" si="0"/>
        <v>-20000</v>
      </c>
      <c r="G31" s="12">
        <f t="shared" si="1"/>
        <v>0</v>
      </c>
      <c r="H31" s="1"/>
    </row>
    <row r="32" spans="1:8" ht="27.75" customHeight="1">
      <c r="A32" s="1"/>
      <c r="B32" s="13" t="s">
        <v>83</v>
      </c>
      <c r="C32" s="14" t="s">
        <v>6</v>
      </c>
      <c r="D32" s="15">
        <v>70000</v>
      </c>
      <c r="E32" s="17">
        <v>0</v>
      </c>
      <c r="F32" s="34">
        <f t="shared" si="0"/>
        <v>-70000</v>
      </c>
      <c r="G32" s="12">
        <f t="shared" si="1"/>
        <v>0</v>
      </c>
      <c r="H32" s="1"/>
    </row>
    <row r="33" spans="1:8" ht="27.75" customHeight="1">
      <c r="A33" s="1"/>
      <c r="B33" s="13" t="s">
        <v>84</v>
      </c>
      <c r="C33" s="14" t="s">
        <v>7</v>
      </c>
      <c r="D33" s="15">
        <v>1405000</v>
      </c>
      <c r="E33" s="15">
        <v>998283.7000000001</v>
      </c>
      <c r="F33" s="11">
        <f t="shared" si="0"/>
        <v>-406716.29999999993</v>
      </c>
      <c r="G33" s="12">
        <f t="shared" si="1"/>
        <v>0.710522206405694</v>
      </c>
      <c r="H33" s="1"/>
    </row>
    <row r="34" spans="1:8" ht="27.75" customHeight="1">
      <c r="A34" s="1"/>
      <c r="B34" s="13" t="s">
        <v>85</v>
      </c>
      <c r="C34" s="14" t="s">
        <v>86</v>
      </c>
      <c r="D34" s="15">
        <v>20000</v>
      </c>
      <c r="E34" s="15">
        <v>19900</v>
      </c>
      <c r="F34" s="32">
        <f t="shared" si="0"/>
        <v>-100</v>
      </c>
      <c r="G34" s="12">
        <f t="shared" si="1"/>
        <v>0.995</v>
      </c>
      <c r="H34" s="1"/>
    </row>
    <row r="35" spans="1:8" ht="27.75" customHeight="1">
      <c r="A35" s="1"/>
      <c r="B35" s="13" t="s">
        <v>87</v>
      </c>
      <c r="C35" s="14" t="s">
        <v>8</v>
      </c>
      <c r="D35" s="15">
        <v>3868000.000000001</v>
      </c>
      <c r="E35" s="15">
        <v>2017285.7900000003</v>
      </c>
      <c r="F35" s="11">
        <f t="shared" si="0"/>
        <v>-1850714.2100000007</v>
      </c>
      <c r="G35" s="12">
        <f t="shared" si="1"/>
        <v>0.5215320036194415</v>
      </c>
      <c r="H35" s="1"/>
    </row>
    <row r="36" spans="1:8" ht="27.75" customHeight="1">
      <c r="A36" s="1"/>
      <c r="B36" s="13" t="s">
        <v>88</v>
      </c>
      <c r="C36" s="14" t="s">
        <v>9</v>
      </c>
      <c r="D36" s="15">
        <v>91500</v>
      </c>
      <c r="E36" s="15">
        <v>45500</v>
      </c>
      <c r="F36" s="11">
        <f t="shared" si="0"/>
        <v>-46000</v>
      </c>
      <c r="G36" s="12">
        <f t="shared" si="1"/>
        <v>0.4972677595628415</v>
      </c>
      <c r="H36" s="1"/>
    </row>
    <row r="37" spans="1:8" ht="27.75" customHeight="1">
      <c r="A37" s="1"/>
      <c r="B37" s="13" t="s">
        <v>89</v>
      </c>
      <c r="C37" s="14" t="s">
        <v>33</v>
      </c>
      <c r="D37" s="15">
        <v>500000</v>
      </c>
      <c r="E37" s="15">
        <v>491400</v>
      </c>
      <c r="F37" s="11">
        <f t="shared" si="0"/>
        <v>-8600</v>
      </c>
      <c r="G37" s="12">
        <f t="shared" si="1"/>
        <v>0.9828</v>
      </c>
      <c r="H37" s="1"/>
    </row>
    <row r="38" spans="1:8" ht="27.75" customHeight="1">
      <c r="A38" s="1"/>
      <c r="B38" s="13" t="s">
        <v>90</v>
      </c>
      <c r="C38" s="14" t="s">
        <v>10</v>
      </c>
      <c r="D38" s="15">
        <v>138000</v>
      </c>
      <c r="E38" s="15">
        <v>67402.91</v>
      </c>
      <c r="F38" s="11">
        <f t="shared" si="0"/>
        <v>-70597.09</v>
      </c>
      <c r="G38" s="12">
        <f t="shared" si="1"/>
        <v>0.488426884057971</v>
      </c>
      <c r="H38" s="1"/>
    </row>
    <row r="39" spans="1:8" ht="27.75" customHeight="1">
      <c r="A39" s="1"/>
      <c r="B39" s="13" t="s">
        <v>91</v>
      </c>
      <c r="C39" s="14" t="s">
        <v>11</v>
      </c>
      <c r="D39" s="15">
        <v>508971</v>
      </c>
      <c r="E39" s="15">
        <v>281818.8</v>
      </c>
      <c r="F39" s="11">
        <f t="shared" si="0"/>
        <v>-227152.2</v>
      </c>
      <c r="G39" s="12">
        <f t="shared" si="1"/>
        <v>0.5537030597028121</v>
      </c>
      <c r="H39" s="1"/>
    </row>
    <row r="40" spans="1:8" ht="17.25" customHeight="1">
      <c r="A40" s="1"/>
      <c r="B40" s="8" t="s">
        <v>92</v>
      </c>
      <c r="C40" s="9" t="s">
        <v>93</v>
      </c>
      <c r="D40" s="10">
        <v>19995254</v>
      </c>
      <c r="E40" s="10">
        <v>11982131.669999998</v>
      </c>
      <c r="F40" s="11">
        <f t="shared" si="0"/>
        <v>-8013122.330000002</v>
      </c>
      <c r="G40" s="12">
        <f t="shared" si="1"/>
        <v>0.5992487852367365</v>
      </c>
      <c r="H40" s="1"/>
    </row>
    <row r="41" spans="1:8" ht="17.25" customHeight="1">
      <c r="A41" s="1"/>
      <c r="B41" s="13" t="s">
        <v>94</v>
      </c>
      <c r="C41" s="14" t="s">
        <v>35</v>
      </c>
      <c r="D41" s="15">
        <v>2465000</v>
      </c>
      <c r="E41" s="15">
        <v>1489713.72</v>
      </c>
      <c r="F41" s="11">
        <f t="shared" si="0"/>
        <v>-975286.28</v>
      </c>
      <c r="G41" s="12">
        <f t="shared" si="1"/>
        <v>0.604346336713996</v>
      </c>
      <c r="H41" s="1"/>
    </row>
    <row r="42" spans="1:8" ht="27.75" customHeight="1">
      <c r="A42" s="1"/>
      <c r="B42" s="13" t="s">
        <v>95</v>
      </c>
      <c r="C42" s="14" t="s">
        <v>36</v>
      </c>
      <c r="D42" s="15">
        <v>14236454</v>
      </c>
      <c r="E42" s="15">
        <v>8183684.949999999</v>
      </c>
      <c r="F42" s="11">
        <f t="shared" si="0"/>
        <v>-6052769.050000001</v>
      </c>
      <c r="G42" s="12">
        <f t="shared" si="1"/>
        <v>0.5748401217044637</v>
      </c>
      <c r="H42" s="1"/>
    </row>
    <row r="43" spans="1:8" ht="27.75" customHeight="1">
      <c r="A43" s="1"/>
      <c r="B43" s="13" t="s">
        <v>96</v>
      </c>
      <c r="C43" s="14" t="s">
        <v>37</v>
      </c>
      <c r="D43" s="15">
        <v>2813000</v>
      </c>
      <c r="E43" s="15">
        <v>1893427</v>
      </c>
      <c r="F43" s="11">
        <f t="shared" si="0"/>
        <v>-919573</v>
      </c>
      <c r="G43" s="12">
        <f t="shared" si="1"/>
        <v>0.6730988268752222</v>
      </c>
      <c r="H43" s="1"/>
    </row>
    <row r="44" spans="1:8" ht="18.75" customHeight="1">
      <c r="A44" s="1"/>
      <c r="B44" s="13" t="s">
        <v>97</v>
      </c>
      <c r="C44" s="14" t="s">
        <v>38</v>
      </c>
      <c r="D44" s="15">
        <v>480800</v>
      </c>
      <c r="E44" s="15">
        <v>415306</v>
      </c>
      <c r="F44" s="11">
        <f t="shared" si="0"/>
        <v>-65494</v>
      </c>
      <c r="G44" s="12">
        <f t="shared" si="1"/>
        <v>0.8637811980033278</v>
      </c>
      <c r="H44" s="1"/>
    </row>
    <row r="45" spans="1:8" ht="15" customHeight="1">
      <c r="A45" s="1"/>
      <c r="B45" s="8" t="s">
        <v>98</v>
      </c>
      <c r="C45" s="9" t="s">
        <v>99</v>
      </c>
      <c r="D45" s="10">
        <v>4385000</v>
      </c>
      <c r="E45" s="10">
        <v>2861057.13</v>
      </c>
      <c r="F45" s="11">
        <f t="shared" si="0"/>
        <v>-1523942.87</v>
      </c>
      <c r="G45" s="12">
        <f t="shared" si="1"/>
        <v>0.6524645678449259</v>
      </c>
      <c r="H45" s="1"/>
    </row>
    <row r="46" spans="1:8" ht="27.75" customHeight="1">
      <c r="A46" s="1"/>
      <c r="B46" s="13" t="s">
        <v>100</v>
      </c>
      <c r="C46" s="14" t="s">
        <v>39</v>
      </c>
      <c r="D46" s="15">
        <v>702000</v>
      </c>
      <c r="E46" s="15">
        <v>611585</v>
      </c>
      <c r="F46" s="11">
        <f t="shared" si="0"/>
        <v>-90415</v>
      </c>
      <c r="G46" s="12">
        <f t="shared" si="1"/>
        <v>0.8712037037037037</v>
      </c>
      <c r="H46" s="1"/>
    </row>
    <row r="47" spans="1:8" ht="27.75" customHeight="1">
      <c r="A47" s="1"/>
      <c r="B47" s="13" t="s">
        <v>101</v>
      </c>
      <c r="C47" s="14" t="s">
        <v>40</v>
      </c>
      <c r="D47" s="15">
        <v>327000</v>
      </c>
      <c r="E47" s="15">
        <v>213727.31</v>
      </c>
      <c r="F47" s="11">
        <f t="shared" si="0"/>
        <v>-113272.69</v>
      </c>
      <c r="G47" s="12">
        <f t="shared" si="1"/>
        <v>0.6536003363914373</v>
      </c>
      <c r="H47" s="1"/>
    </row>
    <row r="48" spans="1:8" ht="27.75" customHeight="1">
      <c r="A48" s="1"/>
      <c r="B48" s="13" t="s">
        <v>102</v>
      </c>
      <c r="C48" s="14" t="s">
        <v>41</v>
      </c>
      <c r="D48" s="15">
        <v>3356000</v>
      </c>
      <c r="E48" s="15">
        <v>2035744.8199999998</v>
      </c>
      <c r="F48" s="11">
        <f t="shared" si="0"/>
        <v>-1320255.1800000002</v>
      </c>
      <c r="G48" s="12">
        <f t="shared" si="1"/>
        <v>0.6065985756853396</v>
      </c>
      <c r="H48" s="1"/>
    </row>
    <row r="49" spans="1:8" ht="18" customHeight="1">
      <c r="A49" s="1"/>
      <c r="B49" s="8" t="s">
        <v>103</v>
      </c>
      <c r="C49" s="9" t="s">
        <v>104</v>
      </c>
      <c r="D49" s="10">
        <v>11157149</v>
      </c>
      <c r="E49" s="10">
        <v>6144542.2299999995</v>
      </c>
      <c r="F49" s="11">
        <f t="shared" si="0"/>
        <v>-5012606.7700000005</v>
      </c>
      <c r="G49" s="12">
        <f t="shared" si="1"/>
        <v>0.5507269133001629</v>
      </c>
      <c r="H49" s="1"/>
    </row>
    <row r="50" spans="1:8" ht="27.75" customHeight="1">
      <c r="A50" s="1"/>
      <c r="B50" s="13" t="s">
        <v>105</v>
      </c>
      <c r="C50" s="14" t="s">
        <v>12</v>
      </c>
      <c r="D50" s="15">
        <v>1291104</v>
      </c>
      <c r="E50" s="15">
        <v>578723.54</v>
      </c>
      <c r="F50" s="11">
        <f t="shared" si="0"/>
        <v>-712380.46</v>
      </c>
      <c r="G50" s="12">
        <f t="shared" si="1"/>
        <v>0.44823928978610555</v>
      </c>
      <c r="H50" s="1"/>
    </row>
    <row r="51" spans="1:8" ht="27.75" customHeight="1">
      <c r="A51" s="1"/>
      <c r="B51" s="13" t="s">
        <v>106</v>
      </c>
      <c r="C51" s="14" t="s">
        <v>13</v>
      </c>
      <c r="D51" s="15">
        <v>9866045</v>
      </c>
      <c r="E51" s="15">
        <v>5565818.6899999995</v>
      </c>
      <c r="F51" s="11">
        <f t="shared" si="0"/>
        <v>-4300226.3100000005</v>
      </c>
      <c r="G51" s="12">
        <f t="shared" si="1"/>
        <v>0.564138790163637</v>
      </c>
      <c r="H51" s="1"/>
    </row>
    <row r="52" spans="1:8" ht="17.25" customHeight="1">
      <c r="A52" s="1"/>
      <c r="B52" s="8" t="s">
        <v>107</v>
      </c>
      <c r="C52" s="9" t="s">
        <v>51</v>
      </c>
      <c r="D52" s="10">
        <v>2793387</v>
      </c>
      <c r="E52" s="10">
        <v>1750664.26</v>
      </c>
      <c r="F52" s="11">
        <f t="shared" si="0"/>
        <v>-1042722.74</v>
      </c>
      <c r="G52" s="12">
        <f t="shared" si="1"/>
        <v>0.6267174079352413</v>
      </c>
      <c r="H52" s="1"/>
    </row>
    <row r="53" spans="1:8" ht="17.25" customHeight="1">
      <c r="A53" s="1"/>
      <c r="B53" s="13" t="s">
        <v>108</v>
      </c>
      <c r="C53" s="14" t="s">
        <v>14</v>
      </c>
      <c r="D53" s="15">
        <v>200000</v>
      </c>
      <c r="E53" s="15">
        <v>10000</v>
      </c>
      <c r="F53" s="34">
        <f t="shared" si="0"/>
        <v>-190000</v>
      </c>
      <c r="G53" s="12">
        <f t="shared" si="1"/>
        <v>0.05</v>
      </c>
      <c r="H53" s="1"/>
    </row>
    <row r="54" spans="1:8" ht="27.75" customHeight="1">
      <c r="A54" s="1"/>
      <c r="B54" s="13" t="s">
        <v>109</v>
      </c>
      <c r="C54" s="14" t="s">
        <v>15</v>
      </c>
      <c r="D54" s="15">
        <v>73700</v>
      </c>
      <c r="E54" s="15">
        <v>49905.65</v>
      </c>
      <c r="F54" s="11">
        <f t="shared" si="0"/>
        <v>-23794.35</v>
      </c>
      <c r="G54" s="12">
        <f t="shared" si="1"/>
        <v>0.6771458616010855</v>
      </c>
      <c r="H54" s="1"/>
    </row>
    <row r="55" spans="1:8" ht="27.75" customHeight="1">
      <c r="A55" s="1"/>
      <c r="B55" s="13" t="s">
        <v>110</v>
      </c>
      <c r="C55" s="14" t="s">
        <v>16</v>
      </c>
      <c r="D55" s="15">
        <v>250000</v>
      </c>
      <c r="E55" s="17">
        <v>0</v>
      </c>
      <c r="F55" s="33">
        <f t="shared" si="0"/>
        <v>-250000</v>
      </c>
      <c r="G55" s="12">
        <f t="shared" si="1"/>
        <v>0</v>
      </c>
      <c r="H55" s="1"/>
    </row>
    <row r="56" spans="1:8" ht="27.75" customHeight="1">
      <c r="A56" s="1"/>
      <c r="B56" s="13" t="s">
        <v>111</v>
      </c>
      <c r="C56" s="14" t="s">
        <v>17</v>
      </c>
      <c r="D56" s="15">
        <v>2269687</v>
      </c>
      <c r="E56" s="15">
        <v>1690758.6099999999</v>
      </c>
      <c r="F56" s="11">
        <f t="shared" si="0"/>
        <v>-578928.3900000001</v>
      </c>
      <c r="G56" s="12">
        <f t="shared" si="1"/>
        <v>0.7449302965563093</v>
      </c>
      <c r="H56" s="1"/>
    </row>
    <row r="57" spans="1:8" ht="15.75" customHeight="1">
      <c r="A57" s="1"/>
      <c r="B57" s="8" t="s">
        <v>112</v>
      </c>
      <c r="C57" s="9" t="s">
        <v>113</v>
      </c>
      <c r="D57" s="10">
        <v>3244125</v>
      </c>
      <c r="E57" s="10">
        <v>1927727.7400000002</v>
      </c>
      <c r="F57" s="11">
        <f t="shared" si="0"/>
        <v>-1316397.2599999998</v>
      </c>
      <c r="G57" s="12">
        <f t="shared" si="1"/>
        <v>0.5942211659538397</v>
      </c>
      <c r="H57" s="1"/>
    </row>
    <row r="58" spans="1:8" ht="27.75" customHeight="1">
      <c r="A58" s="1"/>
      <c r="B58" s="13" t="s">
        <v>114</v>
      </c>
      <c r="C58" s="14" t="s">
        <v>18</v>
      </c>
      <c r="D58" s="15">
        <v>2744125</v>
      </c>
      <c r="E58" s="15">
        <v>1922027.7400000002</v>
      </c>
      <c r="F58" s="11">
        <f t="shared" si="0"/>
        <v>-822097.2599999998</v>
      </c>
      <c r="G58" s="12">
        <f t="shared" si="1"/>
        <v>0.7004155204300097</v>
      </c>
      <c r="H58" s="1"/>
    </row>
    <row r="59" spans="1:8" ht="27.75" customHeight="1">
      <c r="A59" s="1"/>
      <c r="B59" s="13" t="s">
        <v>115</v>
      </c>
      <c r="C59" s="14" t="s">
        <v>19</v>
      </c>
      <c r="D59" s="15">
        <v>500000</v>
      </c>
      <c r="E59" s="15">
        <v>5700</v>
      </c>
      <c r="F59" s="11">
        <f t="shared" si="0"/>
        <v>-494300</v>
      </c>
      <c r="G59" s="12">
        <f t="shared" si="1"/>
        <v>0.0114</v>
      </c>
      <c r="H59" s="1"/>
    </row>
    <row r="60" spans="1:8" ht="18" customHeight="1">
      <c r="A60" s="1"/>
      <c r="B60" s="13" t="s">
        <v>116</v>
      </c>
      <c r="C60" s="14" t="s">
        <v>117</v>
      </c>
      <c r="D60" s="15">
        <v>8300</v>
      </c>
      <c r="E60" s="17">
        <v>0</v>
      </c>
      <c r="F60" s="11">
        <f t="shared" si="0"/>
        <v>-8300</v>
      </c>
      <c r="G60" s="12">
        <f t="shared" si="1"/>
        <v>0</v>
      </c>
      <c r="H60" s="1"/>
    </row>
    <row r="61" spans="1:8" ht="18" customHeight="1">
      <c r="A61" s="1"/>
      <c r="B61" s="13" t="s">
        <v>118</v>
      </c>
      <c r="C61" s="14" t="s">
        <v>20</v>
      </c>
      <c r="D61" s="15">
        <v>8300</v>
      </c>
      <c r="E61" s="17">
        <v>0</v>
      </c>
      <c r="F61" s="11">
        <f t="shared" si="0"/>
        <v>-8300</v>
      </c>
      <c r="G61" s="12">
        <f t="shared" si="1"/>
        <v>0</v>
      </c>
      <c r="H61" s="1"/>
    </row>
    <row r="62" spans="1:8" ht="18" customHeight="1">
      <c r="A62" s="1"/>
      <c r="B62" s="8" t="s">
        <v>119</v>
      </c>
      <c r="C62" s="9" t="s">
        <v>54</v>
      </c>
      <c r="D62" s="10">
        <v>4440576</v>
      </c>
      <c r="E62" s="10">
        <v>3047049.18</v>
      </c>
      <c r="F62" s="11">
        <f t="shared" si="0"/>
        <v>-1393526.8199999998</v>
      </c>
      <c r="G62" s="12">
        <f t="shared" si="1"/>
        <v>0.6861833194612591</v>
      </c>
      <c r="H62" s="1"/>
    </row>
    <row r="63" spans="1:8" ht="18" customHeight="1">
      <c r="A63" s="1"/>
      <c r="B63" s="13" t="s">
        <v>120</v>
      </c>
      <c r="C63" s="14" t="s">
        <v>45</v>
      </c>
      <c r="D63" s="15">
        <v>4410576</v>
      </c>
      <c r="E63" s="15">
        <v>3017049.18</v>
      </c>
      <c r="F63" s="11">
        <f t="shared" si="0"/>
        <v>-1393526.8199999998</v>
      </c>
      <c r="G63" s="12">
        <f t="shared" si="1"/>
        <v>0.6840487909062218</v>
      </c>
      <c r="H63" s="1"/>
    </row>
    <row r="64" spans="1:8" ht="27.75" customHeight="1">
      <c r="A64" s="1"/>
      <c r="B64" s="13" t="s">
        <v>121</v>
      </c>
      <c r="C64" s="14" t="s">
        <v>46</v>
      </c>
      <c r="D64" s="15">
        <v>30000</v>
      </c>
      <c r="E64" s="15">
        <v>30000</v>
      </c>
      <c r="F64" s="16">
        <f t="shared" si="0"/>
        <v>0</v>
      </c>
      <c r="G64" s="12">
        <f t="shared" si="1"/>
        <v>1</v>
      </c>
      <c r="H64" s="1"/>
    </row>
    <row r="65" spans="1:8" ht="12" customHeight="1">
      <c r="A65" s="1"/>
      <c r="B65" s="24" t="s">
        <v>47</v>
      </c>
      <c r="C65" s="24"/>
      <c r="D65" s="10">
        <v>341269582</v>
      </c>
      <c r="E65" s="10">
        <v>211792805.43000013</v>
      </c>
      <c r="F65" s="11">
        <f t="shared" si="0"/>
        <v>-129476776.56999987</v>
      </c>
      <c r="G65" s="12">
        <f t="shared" si="1"/>
        <v>0.6206026455355172</v>
      </c>
      <c r="H65" s="1"/>
    </row>
    <row r="68" spans="3:10" ht="12.75">
      <c r="C68" s="20"/>
      <c r="D68" s="21"/>
      <c r="E68" s="21"/>
      <c r="F68" s="22"/>
      <c r="G68" s="23"/>
      <c r="H68" s="20"/>
      <c r="I68" s="20"/>
      <c r="J68" s="20"/>
    </row>
  </sheetData>
  <sheetProtection/>
  <mergeCells count="11">
    <mergeCell ref="G5:G6"/>
    <mergeCell ref="B65:C65"/>
    <mergeCell ref="B1:C1"/>
    <mergeCell ref="B2:G2"/>
    <mergeCell ref="B4:C4"/>
    <mergeCell ref="B5:B6"/>
    <mergeCell ref="C5:C6"/>
    <mergeCell ref="D5:D6"/>
    <mergeCell ref="B3:G3"/>
    <mergeCell ref="E5:E6"/>
    <mergeCell ref="F5:F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фин5</dc:creator>
  <cp:keywords/>
  <dc:description/>
  <cp:lastModifiedBy>фин6</cp:lastModifiedBy>
  <cp:lastPrinted>2021-10-04T12:23:19Z</cp:lastPrinted>
  <dcterms:created xsi:type="dcterms:W3CDTF">2021-08-03T13:45:58Z</dcterms:created>
  <dcterms:modified xsi:type="dcterms:W3CDTF">2021-10-04T12:24:04Z</dcterms:modified>
  <cp:category/>
  <cp:version/>
  <cp:contentType/>
  <cp:contentStatus/>
</cp:coreProperties>
</file>